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 - 2023 УЧЕБНЫЙ ГОД\НОКОД отчёт 2022\Баллы и недостатки образование Алтайский край\Целинный район 2022\"/>
    </mc:Choice>
  </mc:AlternateContent>
  <bookViews>
    <workbookView xWindow="0" yWindow="0" windowWidth="19200" windowHeight="6930" firstSheet="1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bus.gov.ru'!$A$1:$BZ$14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G2" i="7" l="1"/>
  <c r="E3" i="2"/>
  <c r="B3" i="7" s="1"/>
  <c r="E3" i="4"/>
  <c r="D3" i="7" s="1"/>
  <c r="D3" i="3"/>
  <c r="C3" i="7" s="1"/>
  <c r="E3" i="5"/>
  <c r="E3" i="7" s="1"/>
  <c r="G3" i="7" l="1"/>
</calcChain>
</file>

<file path=xl/sharedStrings.xml><?xml version="1.0" encoding="utf-8"?>
<sst xmlns="http://schemas.openxmlformats.org/spreadsheetml/2006/main" count="126" uniqueCount="65">
  <si>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</si>
  <si>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</si>
  <si>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</si>
  <si>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</si>
  <si>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</si>
  <si>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</si>
  <si>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</si>
  <si>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</si>
  <si>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</si>
  <si>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</si>
  <si>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</si>
  <si>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</si>
  <si>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</si>
  <si>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</si>
  <si>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</si>
  <si>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</si>
  <si>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</si>
  <si>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</si>
  <si>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</si>
  <si>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</si>
  <si>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</si>
  <si>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</si>
  <si>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</si>
  <si>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Целинный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</si>
  <si>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</si>
  <si>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</si>
  <si>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</si>
  <si>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</si>
  <si>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</si>
  <si>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Наличие пяти и более условий доступности для инвалидов</t>
  </si>
  <si>
    <t>17</t>
  </si>
  <si>
    <t>Количество условий доступности организации для инвалидов (от одного до четырех)</t>
  </si>
  <si>
    <t>60</t>
  </si>
  <si>
    <t>2</t>
  </si>
  <si>
    <t>28</t>
  </si>
  <si>
    <t>32</t>
  </si>
  <si>
    <t>29</t>
  </si>
  <si>
    <t>34</t>
  </si>
  <si>
    <t>35</t>
  </si>
  <si>
    <t>2287003967</t>
  </si>
  <si>
    <t>МБОУ "Сухо-Чемровская средняя общеобразовательная школа"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</si>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</sst>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14"/>
  <sheetViews>
    <sheetView workbookViewId="0">
      <pane ySplit="1" topLeftCell="A2" activePane="bottomLeft" state="frozen"/>
      <selection pane="bottomLeft" activeCell="D14" sqref="D14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0" t="s">
        <v>7</v>
      </c>
      <c r="J1" s="41"/>
      <c r="K1" s="4" t="s">
        <v>8</v>
      </c>
      <c r="L1" s="40" t="s">
        <v>7</v>
      </c>
      <c r="M1" s="41"/>
      <c r="N1" s="42" t="s">
        <v>9</v>
      </c>
      <c r="O1" s="41"/>
      <c r="P1" s="43" t="s">
        <v>7</v>
      </c>
      <c r="Q1" s="41"/>
      <c r="R1" s="3" t="s">
        <v>10</v>
      </c>
      <c r="S1" s="40" t="s">
        <v>7</v>
      </c>
      <c r="T1" s="41"/>
      <c r="U1" s="3" t="s">
        <v>11</v>
      </c>
      <c r="V1" s="40" t="s">
        <v>7</v>
      </c>
      <c r="W1" s="41"/>
      <c r="X1" s="40" t="s">
        <v>12</v>
      </c>
      <c r="Y1" s="41"/>
      <c r="Z1" s="43" t="s">
        <v>7</v>
      </c>
      <c r="AA1" s="41"/>
      <c r="AB1" s="3" t="s">
        <v>13</v>
      </c>
      <c r="AC1" s="40" t="s">
        <v>7</v>
      </c>
      <c r="AD1" s="41"/>
      <c r="AE1" s="40" t="s">
        <v>14</v>
      </c>
      <c r="AF1" s="41"/>
      <c r="AG1" s="43" t="s">
        <v>7</v>
      </c>
      <c r="AH1" s="41"/>
      <c r="AI1" s="42" t="s">
        <v>15</v>
      </c>
      <c r="AJ1" s="41"/>
      <c r="AK1" s="43" t="s">
        <v>7</v>
      </c>
      <c r="AL1" s="41"/>
      <c r="AM1" s="3" t="s">
        <v>16</v>
      </c>
      <c r="AN1" s="40" t="s">
        <v>7</v>
      </c>
      <c r="AO1" s="41"/>
      <c r="AP1" s="3" t="s">
        <v>17</v>
      </c>
      <c r="AQ1" s="43" t="s">
        <v>7</v>
      </c>
      <c r="AR1" s="41"/>
      <c r="AS1" s="4" t="s">
        <v>18</v>
      </c>
      <c r="AT1" s="43" t="s">
        <v>7</v>
      </c>
      <c r="AU1" s="41"/>
      <c r="AV1" s="3" t="s">
        <v>19</v>
      </c>
      <c r="AW1" s="43" t="s">
        <v>7</v>
      </c>
      <c r="AX1" s="41"/>
      <c r="AY1" s="3" t="s">
        <v>20</v>
      </c>
      <c r="AZ1" s="43" t="s">
        <v>7</v>
      </c>
      <c r="BA1" s="41"/>
      <c r="BB1" s="3" t="s">
        <v>21</v>
      </c>
      <c r="BC1" s="43" t="s">
        <v>7</v>
      </c>
      <c r="BD1" s="41"/>
      <c r="BE1" s="3" t="s">
        <v>22</v>
      </c>
      <c r="BF1" s="43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39</v>
      </c>
      <c r="B2" s="3" t="s">
        <v>23</v>
      </c>
      <c r="C2" s="6" t="s">
        <v>24</v>
      </c>
      <c r="D2" s="3" t="s">
        <v>40</v>
      </c>
      <c r="E2" s="7">
        <v>88</v>
      </c>
      <c r="F2" s="7" t="s">
        <v>38</v>
      </c>
      <c r="G2" s="8">
        <v>0.39772727272727271</v>
      </c>
      <c r="H2" s="3" t="s">
        <v>40</v>
      </c>
      <c r="I2" s="7">
        <v>14</v>
      </c>
      <c r="J2" s="2">
        <v>15</v>
      </c>
      <c r="K2" s="3" t="s">
        <v>40</v>
      </c>
      <c r="L2" s="9">
        <v>46</v>
      </c>
      <c r="M2" s="10">
        <v>61</v>
      </c>
      <c r="N2" s="3" t="s">
        <v>40</v>
      </c>
      <c r="O2" s="3" t="s">
        <v>25</v>
      </c>
      <c r="P2" s="2" t="s">
        <v>26</v>
      </c>
      <c r="Q2" s="2" t="s">
        <v>27</v>
      </c>
      <c r="R2" s="3" t="s">
        <v>40</v>
      </c>
      <c r="S2" s="2" t="s">
        <v>34</v>
      </c>
      <c r="T2" s="2" t="s">
        <v>36</v>
      </c>
      <c r="U2" s="3" t="s">
        <v>40</v>
      </c>
      <c r="V2" s="2" t="s">
        <v>30</v>
      </c>
      <c r="W2" s="2" t="s">
        <v>30</v>
      </c>
      <c r="X2" s="3" t="s">
        <v>40</v>
      </c>
      <c r="Y2" s="3" t="s">
        <v>28</v>
      </c>
      <c r="Z2" s="2"/>
      <c r="AA2" s="2" t="s">
        <v>27</v>
      </c>
      <c r="AB2" s="3" t="s">
        <v>40</v>
      </c>
      <c r="AC2" s="2" t="s">
        <v>38</v>
      </c>
      <c r="AD2" s="2" t="s">
        <v>38</v>
      </c>
      <c r="AE2" s="3" t="s">
        <v>40</v>
      </c>
      <c r="AF2" s="3" t="s">
        <v>31</v>
      </c>
      <c r="AG2" s="2">
        <v>3</v>
      </c>
      <c r="AH2" s="2" t="s">
        <v>32</v>
      </c>
      <c r="AI2" s="3" t="s">
        <v>40</v>
      </c>
      <c r="AJ2" s="3" t="s">
        <v>29</v>
      </c>
      <c r="AK2" s="2" t="s">
        <v>26</v>
      </c>
      <c r="AL2" s="2" t="s">
        <v>27</v>
      </c>
      <c r="AM2" s="3" t="s">
        <v>40</v>
      </c>
      <c r="AN2" s="2" t="s">
        <v>33</v>
      </c>
      <c r="AO2" s="2" t="s">
        <v>33</v>
      </c>
      <c r="AP2" s="3" t="s">
        <v>40</v>
      </c>
      <c r="AQ2" s="2" t="s">
        <v>38</v>
      </c>
      <c r="AR2" s="2" t="s">
        <v>38</v>
      </c>
      <c r="AS2" s="3" t="s">
        <v>40</v>
      </c>
      <c r="AT2" s="2" t="s">
        <v>38</v>
      </c>
      <c r="AU2" s="2" t="s">
        <v>38</v>
      </c>
      <c r="AV2" s="3" t="s">
        <v>40</v>
      </c>
      <c r="AW2" s="2" t="s">
        <v>35</v>
      </c>
      <c r="AX2" s="2" t="s">
        <v>35</v>
      </c>
      <c r="AY2" s="3" t="s">
        <v>40</v>
      </c>
      <c r="AZ2" s="2" t="s">
        <v>37</v>
      </c>
      <c r="BA2" s="2" t="s">
        <v>38</v>
      </c>
      <c r="BB2" s="3" t="s">
        <v>40</v>
      </c>
      <c r="BC2" s="2" t="s">
        <v>37</v>
      </c>
      <c r="BD2" s="2" t="s">
        <v>38</v>
      </c>
      <c r="BE2" s="3" t="s">
        <v>40</v>
      </c>
      <c r="BF2" s="2" t="s">
        <v>37</v>
      </c>
      <c r="BG2" s="2" t="s">
        <v>38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78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78" ht="12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78" ht="12.75" customHeight="1" x14ac:dyDescent="0.2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ht="12.75" customHeight="1" x14ac:dyDescent="0.2"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  <row r="1009" spans="60:78" ht="12.75" customHeight="1" x14ac:dyDescent="0.2"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</row>
    <row r="1010" spans="60:78" ht="12.75" customHeight="1" x14ac:dyDescent="0.2"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</row>
    <row r="1011" spans="60:78" ht="12.75" customHeight="1" x14ac:dyDescent="0.2"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</row>
    <row r="1012" spans="60:78" ht="12.75" customHeight="1" x14ac:dyDescent="0.2"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</row>
    <row r="1013" spans="60:78" ht="12.75" customHeight="1" x14ac:dyDescent="0.2"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</row>
    <row r="1014" spans="60:78" ht="12.75" customHeight="1" x14ac:dyDescent="0.2"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</row>
  </sheetData>
  <autoFilter ref="A1:BZ14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topLeftCell="A4" workbookViewId="0">
      <selection activeCell="B13" sqref="B12:B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41</v>
      </c>
      <c r="B1" s="19" t="s">
        <v>42</v>
      </c>
      <c r="C1" s="19" t="s">
        <v>43</v>
      </c>
      <c r="D1" s="19" t="s">
        <v>44</v>
      </c>
      <c r="E1" s="19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46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"Сухо-Чемровская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23.684210526315788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39.130434782608695</v>
      </c>
      <c r="E3" s="25">
        <f t="shared" ref="E3" si="0">B3+C3+D3</f>
        <v>92.814645308924483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A4" sqref="A4:D6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41</v>
      </c>
      <c r="B1" s="19" t="s">
        <v>47</v>
      </c>
      <c r="C1" s="19" t="s">
        <v>48</v>
      </c>
      <c r="D1" s="19" t="s">
        <v>45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46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"Сухо-Чемровская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50</v>
      </c>
      <c r="D3" s="28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"/>
      <c r="V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  <c r="V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  <c r="V6" s="20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 x14ac:dyDescent="0.2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 x14ac:dyDescent="0.2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 x14ac:dyDescent="0.2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 x14ac:dyDescent="0.2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 x14ac:dyDescent="0.2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C11" sqref="C11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41</v>
      </c>
      <c r="B1" s="30" t="s">
        <v>49</v>
      </c>
      <c r="C1" s="30" t="s">
        <v>50</v>
      </c>
      <c r="D1" s="30" t="s">
        <v>51</v>
      </c>
      <c r="E1" s="30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46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"Сухо-Чемровская средняя общеобразовательная школа"</v>
      </c>
      <c r="B3" s="18">
        <f>'Данные для ввода на bus.gov.ru'!AH2*0.3</f>
        <v>18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opLeftCell="A4" workbookViewId="0">
      <selection activeCell="C16" sqref="C1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41</v>
      </c>
      <c r="B1" s="30" t="s">
        <v>52</v>
      </c>
      <c r="C1" s="30" t="s">
        <v>53</v>
      </c>
      <c r="D1" s="30" t="s">
        <v>54</v>
      </c>
      <c r="E1" s="30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46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"Сухо-Чемровская средняя общеобразовательная школа"</v>
      </c>
      <c r="B3" s="32">
        <f>(('Данные для ввода на bus.gov.ru'!AQ2/'Данные для ввода на bus.gov.ru'!AR2)*100)*0.4</f>
        <v>40</v>
      </c>
      <c r="C3" s="28">
        <f>(('Данные для ввода на bus.gov.ru'!AT2/'Данные для ввода на bus.gov.ru'!AU2)*100)*0.4</f>
        <v>40</v>
      </c>
      <c r="D3" s="32">
        <f>(('Данные для ввода на bus.gov.ru'!AW2/'Данные для ввода на bus.gov.ru'!AX2)*100)*0.2</f>
        <v>20</v>
      </c>
      <c r="E3" s="32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D9" sqref="D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41</v>
      </c>
      <c r="B1" s="30" t="s">
        <v>55</v>
      </c>
      <c r="C1" s="30" t="s">
        <v>56</v>
      </c>
      <c r="D1" s="30" t="s">
        <v>57</v>
      </c>
      <c r="E1" s="30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3.5" customHeight="1" x14ac:dyDescent="0.2">
      <c r="A2" s="26" t="s">
        <v>46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"Сухо-Чемровская средняя общеобразовательная школа"</v>
      </c>
      <c r="B3" s="32">
        <f>(('Данные для ввода на bus.gov.ru'!AZ2/'Данные для ввода на bus.gov.ru'!BA2)*100)*0.3</f>
        <v>29.142857142857139</v>
      </c>
      <c r="C3" s="32">
        <f>(('Данные для ввода на bus.gov.ru'!BC2/'Данные для ввода на bus.gov.ru'!BD2)*100)*0.2</f>
        <v>19.428571428571431</v>
      </c>
      <c r="D3" s="32">
        <f>(('Данные для ввода на bus.gov.ru'!BF2/'Данные для ввода на bus.gov.ru'!BG2)*100)*0.5</f>
        <v>48.571428571428569</v>
      </c>
      <c r="E3" s="32">
        <f t="shared" ref="E3" si="0">B3+C3+D3</f>
        <v>97.142857142857139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0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0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A4" sqref="A4:G6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58</v>
      </c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2" t="s">
        <v>64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46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"Сухо-Чемровская средняя общеобразовательная школа"</v>
      </c>
      <c r="B3" s="28">
        <f>'Критерий 1'!E3</f>
        <v>92.814645308924483</v>
      </c>
      <c r="C3" s="28">
        <f>'Критерий 2'!D3</f>
        <v>100</v>
      </c>
      <c r="D3" s="28">
        <f>'Критерий 3'!E3</f>
        <v>88</v>
      </c>
      <c r="E3" s="28">
        <f>'Критерий 4'!E3</f>
        <v>100</v>
      </c>
      <c r="F3" s="28">
        <f>'Критерий 5'!E3</f>
        <v>97.142857142857139</v>
      </c>
      <c r="G3" s="28">
        <f t="shared" si="0"/>
        <v>95.59150049035631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15"/>
      <c r="C250" s="5"/>
      <c r="D250" s="5"/>
      <c r="E250" s="5"/>
      <c r="F250" s="5"/>
      <c r="G250" s="1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15"/>
      <c r="C251" s="5"/>
      <c r="D251" s="5"/>
      <c r="E251" s="5"/>
      <c r="F251" s="5"/>
      <c r="G251" s="1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15"/>
      <c r="C252" s="5"/>
      <c r="D252" s="5"/>
      <c r="E252" s="5"/>
      <c r="F252" s="5"/>
      <c r="G252" s="1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15"/>
      <c r="C253" s="5"/>
      <c r="D253" s="5"/>
      <c r="E253" s="5"/>
      <c r="F253" s="5"/>
      <c r="G253" s="1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15"/>
      <c r="C254" s="5"/>
      <c r="D254" s="5"/>
      <c r="E254" s="5"/>
      <c r="F254" s="5"/>
      <c r="G254" s="1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15"/>
      <c r="C255" s="5"/>
      <c r="D255" s="5"/>
      <c r="E255" s="5"/>
      <c r="F255" s="5"/>
      <c r="G255" s="1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20"/>
      <c r="B450" s="20"/>
      <c r="C450" s="20"/>
      <c r="D450" s="20"/>
      <c r="E450" s="20"/>
      <c r="F450" s="20"/>
      <c r="G450" s="2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20"/>
      <c r="B451" s="20"/>
      <c r="C451" s="20"/>
      <c r="D451" s="20"/>
      <c r="E451" s="20"/>
      <c r="F451" s="20"/>
      <c r="G451" s="2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20"/>
      <c r="B452" s="20"/>
      <c r="C452" s="20"/>
      <c r="D452" s="20"/>
      <c r="E452" s="20"/>
      <c r="F452" s="20"/>
      <c r="G452" s="2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20"/>
      <c r="B453" s="20"/>
      <c r="C453" s="20"/>
      <c r="D453" s="20"/>
      <c r="E453" s="20"/>
      <c r="F453" s="20"/>
      <c r="G453" s="2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20"/>
      <c r="B454" s="20"/>
      <c r="C454" s="20"/>
      <c r="D454" s="20"/>
      <c r="E454" s="20"/>
      <c r="F454" s="20"/>
      <c r="G454" s="2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20"/>
      <c r="B455" s="20"/>
      <c r="C455" s="20"/>
      <c r="D455" s="20"/>
      <c r="E455" s="20"/>
      <c r="F455" s="20"/>
      <c r="G455" s="2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20"/>
      <c r="B456" s="20"/>
      <c r="C456" s="20"/>
      <c r="D456" s="20"/>
      <c r="E456" s="20"/>
      <c r="F456" s="20"/>
      <c r="G456" s="2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20"/>
      <c r="B457" s="20"/>
      <c r="C457" s="20"/>
      <c r="D457" s="20"/>
      <c r="E457" s="20"/>
      <c r="F457" s="20"/>
      <c r="G457" s="2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20"/>
      <c r="B458" s="20"/>
      <c r="C458" s="20"/>
      <c r="D458" s="20"/>
      <c r="E458" s="20"/>
      <c r="F458" s="20"/>
      <c r="G458" s="2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20"/>
      <c r="B459" s="20"/>
      <c r="C459" s="20"/>
      <c r="D459" s="20"/>
      <c r="E459" s="20"/>
      <c r="F459" s="20"/>
      <c r="G459" s="2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20"/>
      <c r="B460" s="20"/>
      <c r="C460" s="20"/>
      <c r="D460" s="20"/>
      <c r="E460" s="20"/>
      <c r="F460" s="20"/>
      <c r="G460" s="2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20"/>
      <c r="B461" s="20"/>
      <c r="C461" s="20"/>
      <c r="D461" s="20"/>
      <c r="E461" s="20"/>
      <c r="F461" s="20"/>
      <c r="G461" s="2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8:26" ht="15.75" customHeight="1" x14ac:dyDescent="0.2"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8:26" ht="15.75" customHeight="1" x14ac:dyDescent="0.2"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8:26" ht="15.75" customHeight="1" x14ac:dyDescent="0.2"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8:26" ht="15.75" customHeight="1" x14ac:dyDescent="0.2"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8:26" ht="15.75" customHeight="1" x14ac:dyDescent="0.2"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8:26" ht="15.75" customHeight="1" x14ac:dyDescent="0.2"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8:26" ht="15.75" customHeight="1" x14ac:dyDescent="0.2"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8:26" ht="15.75" customHeight="1" x14ac:dyDescent="0.2"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8:26" ht="15.75" customHeight="1" x14ac:dyDescent="0.2"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8:26" ht="15.75" customHeight="1" x14ac:dyDescent="0.2"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2023-01-09T07:44:50Z</dcterms:modified>
</cp:coreProperties>
</file>